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TER" state="visible" r:id="rId5"/>
    <sheet sheetId="3" name="Employee Tax" state="visible" r:id="rId6"/>
    <sheet sheetId="4" name="Summary" state="visible" r:id="rId7"/>
  </sheets>
  <calcPr calcId="171027"/>
</workbook>
</file>

<file path=xl/sharedStrings.xml><?xml version="1.0" encoding="utf-8"?>
<sst xmlns="http://schemas.openxmlformats.org/spreadsheetml/2006/main" count="238" uniqueCount="69">
  <si>
    <t>PeopleSheet Template Setup</t>
  </si>
  <si>
    <t>Hitung potongan pajak PPh21 bulanan untuk setiap karyawan menggunakan metode TER, potongan BPJS, dan pilihan status PTKP (TK/0 sampai K/3).</t>
  </si>
  <si>
    <t>Template</t>
  </si>
  <si>
    <t>PPh21 Tax Calculator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</si>
  <si>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</si>
  <si>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</si>
  <si>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</si>
  <si>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</si>
  <si>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</si>
  <si>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</si>
  <si>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</si>
  <si>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Konfigurasi Pajak</t>
  </si>
  <si>
    <t>Tahun pajak</t>
  </si>
  <si>
    <t>Metode</t>
  </si>
  <si>
    <t>TER (Tarif Efektif Rata-rata)</t>
  </si>
  <si>
    <t>Status PTKP</t>
  </si>
  <si>
    <t>TK/0, TK/1, TK/2, TK/3, K/0, K/1, K/2, K/3</t>
  </si>
  <si>
    <t>Catatan</t>
  </si>
  <si>
    <t>TER bulanan berdasarkan PP 58/2023 untuk masa pajak selain masa pajak terakhir.</t>
  </si>
  <si>
    <t>Disclaimer</t>
  </si>
  <si>
    <t>Template ini alat bantu operasional, bukan nasihat pajak atau hukum.</t>
  </si>
  <si>
    <t>Jumlah PTKP (tahunan)</t>
  </si>
  <si>
    <t>TK/0</t>
  </si>
  <si>
    <t>TK/1</t>
  </si>
  <si>
    <t>TK/2</t>
  </si>
  <si>
    <t>TK/3</t>
  </si>
  <si>
    <t>K/0</t>
  </si>
  <si>
    <t>K/1</t>
  </si>
  <si>
    <t>K/2</t>
  </si>
  <si>
    <t>K/3</t>
  </si>
  <si>
    <t>Pemetaan Kategori TER</t>
  </si>
  <si>
    <t>PTKP</t>
  </si>
  <si>
    <t>Kategori TER</t>
  </si>
  <si>
    <t>A</t>
  </si>
  <si>
    <t>B</t>
  </si>
  <si>
    <t>C</t>
  </si>
  <si>
    <t>Tarif Efektif Rata-rata (TER)</t>
  </si>
  <si>
    <t>PP 58/2023 - Tarif bulanan untuk masa pajak selain masa pajak terakhir.</t>
  </si>
  <si>
    <t>Kategori</t>
  </si>
  <si>
    <t>Dari (lebih dari)</t>
  </si>
  <si>
    <t>Sampai dengan</t>
  </si>
  <si>
    <t>Tarif</t>
  </si>
  <si>
    <t>Perhitungan PPh21</t>
  </si>
  <si>
    <t>PPh21 bulanan dengan metode TER (PP 58/2023).</t>
  </si>
  <si>
    <t>No. Karyawan</t>
  </si>
  <si>
    <t>Nama</t>
  </si>
  <si>
    <t>Divisi</t>
  </si>
  <si>
    <t>Gaji Bruto/Bulan</t>
  </si>
  <si>
    <t>Tarif TER</t>
  </si>
  <si>
    <t>PPh21 Bulanan</t>
  </si>
  <si>
    <t>Estimasi Jan-Nov</t>
  </si>
  <si>
    <t>EMP-001</t>
  </si>
  <si>
    <t>Dina Prasetya</t>
  </si>
  <si>
    <t>Operasional</t>
  </si>
  <si>
    <t>TER dipakai untuk masa pajak selain masa pajak terakhir.</t>
  </si>
  <si>
    <t>EMP-002</t>
  </si>
  <si>
    <t>Rafi Mahendra</t>
  </si>
  <si>
    <t>HR</t>
  </si>
  <si>
    <t>EMP-003</t>
  </si>
  <si>
    <t>Sari Wulandari</t>
  </si>
  <si>
    <t>Keuangan</t>
  </si>
  <si>
    <t>EMP-004</t>
  </si>
  <si>
    <t>Budi Santoso</t>
  </si>
  <si>
    <t>EMP-005</t>
  </si>
  <si>
    <t>Maya Anggraini</t>
  </si>
  <si>
    <t>Rekap Pajak</t>
  </si>
  <si>
    <t>Estimasi PPh21 TER untuk Januari-November per karyawan.</t>
  </si>
  <si>
    <t>Pajak Bulanan</t>
  </si>
  <si>
    <t>Tarif Efektif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</si>
</sst>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p&quot; #,##0"/>
  </numFmts>
  <fonts count="6" x14ac:knownFonts="1">
    <font>
      <color theme="1"/>
      <family val="2"/>
      <scheme val="minor"/>
      <sz val="11"/>
      <name val="Calibri"/>
    </font>
    <font>
      <b/>
      <color rgb="1F2933"/>
    </font>
    <font>
      <i/>
      <color rgb="64748B"/>
    </font>
    <font>
      <b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0" fontId="0" fillId="0" borderId="0" xfId="0" applyNumberFormat="1"/>
    <xf numFmtId="10" fontId="4" fillId="0" borderId="0" xfId="0" applyNumberFormat="1" applyFont="1"/>
    <xf numFmtId="10" fontId="5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0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>
        <v>2026</v>
      </c>
    </row>
    <row r="13" spans="1:2" x14ac:dyDescent="0.25">
      <c r="A13" s="1" t="s">
        <v>13</v>
      </c>
      <c r="B13" t="s">
        <v>14</v>
      </c>
    </row>
    <row r="14" spans="1:2" x14ac:dyDescent="0.25">
      <c r="A14" s="1" t="s">
        <v>15</v>
      </c>
      <c r="B14" t="s">
        <v>16</v>
      </c>
    </row>
    <row r="15" spans="1:2" x14ac:dyDescent="0.25">
      <c r="A15" s="1" t="s">
        <v>17</v>
      </c>
      <c r="B15" s="4" t="s">
        <v>18</v>
      </c>
    </row>
    <row r="16" spans="1:2" x14ac:dyDescent="0.25">
      <c r="A16" s="1" t="s">
        <v>19</v>
      </c>
      <c r="B16" s="4" t="s">
        <v>20</v>
      </c>
    </row>
    <row r="17" spans="1:1" x14ac:dyDescent="0.25">
      <c r="A17" s="1" t="s">
        <v>21</v>
      </c>
    </row>
    <row r="18" spans="1:2" x14ac:dyDescent="0.25">
      <c r="A18" s="5" t="s">
        <v>22</v>
      </c>
      <c r="B18" s="6">
        <v>54000000</v>
      </c>
    </row>
    <row r="19" spans="1:2" x14ac:dyDescent="0.25">
      <c r="A19" s="5" t="s">
        <v>23</v>
      </c>
      <c r="B19" s="6">
        <v>58500000</v>
      </c>
    </row>
    <row r="20" spans="1:2" x14ac:dyDescent="0.25">
      <c r="A20" s="5" t="s">
        <v>24</v>
      </c>
      <c r="B20" s="6">
        <v>63000000</v>
      </c>
    </row>
    <row r="21" spans="1:2" x14ac:dyDescent="0.25">
      <c r="A21" s="5" t="s">
        <v>25</v>
      </c>
      <c r="B21" s="6">
        <v>67500000</v>
      </c>
    </row>
    <row r="22" spans="1:2" x14ac:dyDescent="0.25">
      <c r="A22" s="5" t="s">
        <v>26</v>
      </c>
      <c r="B22" s="6">
        <v>58500000</v>
      </c>
    </row>
    <row r="23" spans="1:2" x14ac:dyDescent="0.25">
      <c r="A23" s="5" t="s">
        <v>27</v>
      </c>
      <c r="B23" s="6">
        <v>63000000</v>
      </c>
    </row>
    <row r="24" spans="1:2" x14ac:dyDescent="0.25">
      <c r="A24" s="5" t="s">
        <v>28</v>
      </c>
      <c r="B24" s="6">
        <v>67500000</v>
      </c>
    </row>
    <row r="25" spans="1:2" x14ac:dyDescent="0.25">
      <c r="A25" s="5" t="s">
        <v>29</v>
      </c>
      <c r="B25" s="6">
        <v>72000000</v>
      </c>
    </row>
    <row r="27" spans="1:1" x14ac:dyDescent="0.25">
      <c r="A27" s="1" t="s">
        <v>30</v>
      </c>
    </row>
    <row r="28" spans="1:2" x14ac:dyDescent="0.25">
      <c r="A28" s="7" t="s">
        <v>31</v>
      </c>
      <c r="B28" s="7" t="s">
        <v>32</v>
      </c>
    </row>
    <row r="29" spans="1:2" x14ac:dyDescent="0.25">
      <c r="A29" s="2" t="s">
        <v>22</v>
      </c>
      <c r="B29" s="3" t="s">
        <v>33</v>
      </c>
    </row>
    <row r="30" spans="1:2" x14ac:dyDescent="0.25">
      <c r="A30" s="2" t="s">
        <v>23</v>
      </c>
      <c r="B30" s="3" t="s">
        <v>34</v>
      </c>
    </row>
    <row r="31" spans="1:2" x14ac:dyDescent="0.25">
      <c r="A31" s="2" t="s">
        <v>24</v>
      </c>
      <c r="B31" s="3" t="s">
        <v>34</v>
      </c>
    </row>
    <row r="32" spans="1:2" x14ac:dyDescent="0.25">
      <c r="A32" s="2" t="s">
        <v>25</v>
      </c>
      <c r="B32" s="3" t="s">
        <v>35</v>
      </c>
    </row>
    <row r="33" spans="1:2" x14ac:dyDescent="0.25">
      <c r="A33" s="2" t="s">
        <v>26</v>
      </c>
      <c r="B33" s="3" t="s">
        <v>34</v>
      </c>
    </row>
    <row r="34" spans="1:2" x14ac:dyDescent="0.25">
      <c r="A34" s="2" t="s">
        <v>27</v>
      </c>
      <c r="B34" s="3" t="s">
        <v>34</v>
      </c>
    </row>
    <row r="35" spans="1:2" x14ac:dyDescent="0.25">
      <c r="A35" s="2" t="s">
        <v>28</v>
      </c>
      <c r="B35" s="3" t="s">
        <v>35</v>
      </c>
    </row>
    <row r="36" spans="1:2" x14ac:dyDescent="0.25">
      <c r="A36" s="2" t="s">
        <v>29</v>
      </c>
      <c r="B36" s="3" t="s">
        <v>35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20" style="6" customWidth="1"/>
    <col min="4" max="4" width="12" style="8" customWidth="1"/>
  </cols>
  <sheetData>
    <row r="1" ht="24" customHeight="1" spans="1:8" x14ac:dyDescent="0.25">
      <c r="A1" s="9" t="s">
        <v>36</v>
      </c>
      <c r="B1" s="9"/>
      <c r="C1" s="9"/>
      <c r="D1" s="9"/>
      <c r="E1" s="9"/>
      <c r="F1" s="9"/>
      <c r="G1" s="9"/>
      <c r="H1" s="9"/>
    </row>
    <row r="2" ht="32" customHeight="1" spans="1:8" x14ac:dyDescent="0.25">
      <c r="A2" s="10" t="s">
        <v>37</v>
      </c>
      <c r="B2" s="10"/>
      <c r="C2" s="10"/>
      <c r="D2" s="10"/>
      <c r="E2" s="10"/>
      <c r="F2" s="10"/>
      <c r="G2" s="10"/>
      <c r="H2" s="10"/>
    </row>
    <row r="4" spans="1:4" x14ac:dyDescent="0.25">
      <c r="A4" s="7" t="s">
        <v>38</v>
      </c>
      <c r="B4" s="11" t="s">
        <v>39</v>
      </c>
      <c r="C4" s="11" t="s">
        <v>40</v>
      </c>
      <c r="D4" s="12" t="s">
        <v>41</v>
      </c>
    </row>
    <row r="5" spans="1:4" x14ac:dyDescent="0.25">
      <c r="A5" s="3" t="s">
        <v>33</v>
      </c>
      <c r="B5" s="13">
        <v>0</v>
      </c>
      <c r="C5" s="13">
        <v>5400000</v>
      </c>
      <c r="D5" s="14">
        <v>0</v>
      </c>
    </row>
    <row r="6" spans="1:4" x14ac:dyDescent="0.25">
      <c r="A6" s="15" t="s">
        <v>33</v>
      </c>
      <c r="B6" s="16">
        <v>5400000</v>
      </c>
      <c r="C6" s="16">
        <v>5650000</v>
      </c>
      <c r="D6" s="17">
        <v>0.0025</v>
      </c>
    </row>
    <row r="7" spans="1:4" x14ac:dyDescent="0.25">
      <c r="A7" s="3" t="s">
        <v>33</v>
      </c>
      <c r="B7" s="13">
        <v>5650000</v>
      </c>
      <c r="C7" s="13">
        <v>5950000</v>
      </c>
      <c r="D7" s="14">
        <v>0.005</v>
      </c>
    </row>
    <row r="8" spans="1:4" x14ac:dyDescent="0.25">
      <c r="A8" s="15" t="s">
        <v>33</v>
      </c>
      <c r="B8" s="16">
        <v>5950000</v>
      </c>
      <c r="C8" s="16">
        <v>6300000</v>
      </c>
      <c r="D8" s="17">
        <v>0.0075</v>
      </c>
    </row>
    <row r="9" spans="1:4" x14ac:dyDescent="0.25">
      <c r="A9" s="3" t="s">
        <v>33</v>
      </c>
      <c r="B9" s="13">
        <v>6300000</v>
      </c>
      <c r="C9" s="13">
        <v>6750000</v>
      </c>
      <c r="D9" s="14">
        <v>0.01</v>
      </c>
    </row>
    <row r="10" spans="1:4" x14ac:dyDescent="0.25">
      <c r="A10" s="15" t="s">
        <v>33</v>
      </c>
      <c r="B10" s="16">
        <v>6750000</v>
      </c>
      <c r="C10" s="16">
        <v>7500000</v>
      </c>
      <c r="D10" s="17">
        <v>0.0125</v>
      </c>
    </row>
    <row r="11" spans="1:4" x14ac:dyDescent="0.25">
      <c r="A11" s="3" t="s">
        <v>33</v>
      </c>
      <c r="B11" s="13">
        <v>7500000</v>
      </c>
      <c r="C11" s="13">
        <v>8550000</v>
      </c>
      <c r="D11" s="14">
        <v>0.015</v>
      </c>
    </row>
    <row r="12" spans="1:4" x14ac:dyDescent="0.25">
      <c r="A12" s="15" t="s">
        <v>33</v>
      </c>
      <c r="B12" s="16">
        <v>8550000</v>
      </c>
      <c r="C12" s="16">
        <v>9650000</v>
      </c>
      <c r="D12" s="17">
        <v>0.0175</v>
      </c>
    </row>
    <row r="13" spans="1:4" x14ac:dyDescent="0.25">
      <c r="A13" s="3" t="s">
        <v>33</v>
      </c>
      <c r="B13" s="13">
        <v>9650000</v>
      </c>
      <c r="C13" s="13">
        <v>10050000</v>
      </c>
      <c r="D13" s="14">
        <v>0.02</v>
      </c>
    </row>
    <row r="14" spans="1:4" x14ac:dyDescent="0.25">
      <c r="A14" s="15" t="s">
        <v>33</v>
      </c>
      <c r="B14" s="16">
        <v>10050000</v>
      </c>
      <c r="C14" s="16">
        <v>10350000</v>
      </c>
      <c r="D14" s="17">
        <v>0.0225</v>
      </c>
    </row>
    <row r="15" spans="1:4" x14ac:dyDescent="0.25">
      <c r="A15" s="3" t="s">
        <v>33</v>
      </c>
      <c r="B15" s="13">
        <v>10350000</v>
      </c>
      <c r="C15" s="13">
        <v>10700000</v>
      </c>
      <c r="D15" s="14">
        <v>0.025</v>
      </c>
    </row>
    <row r="16" spans="1:4" x14ac:dyDescent="0.25">
      <c r="A16" s="15" t="s">
        <v>33</v>
      </c>
      <c r="B16" s="16">
        <v>10700000</v>
      </c>
      <c r="C16" s="16">
        <v>11050000</v>
      </c>
      <c r="D16" s="17">
        <v>0.03</v>
      </c>
    </row>
    <row r="17" spans="1:4" x14ac:dyDescent="0.25">
      <c r="A17" s="3" t="s">
        <v>33</v>
      </c>
      <c r="B17" s="13">
        <v>11050000</v>
      </c>
      <c r="C17" s="13">
        <v>11600000</v>
      </c>
      <c r="D17" s="14">
        <v>0.035</v>
      </c>
    </row>
    <row r="18" spans="1:4" x14ac:dyDescent="0.25">
      <c r="A18" s="15" t="s">
        <v>33</v>
      </c>
      <c r="B18" s="16">
        <v>11600000</v>
      </c>
      <c r="C18" s="16">
        <v>12500000</v>
      </c>
      <c r="D18" s="17">
        <v>0.04</v>
      </c>
    </row>
    <row r="19" spans="1:4" x14ac:dyDescent="0.25">
      <c r="A19" s="3" t="s">
        <v>33</v>
      </c>
      <c r="B19" s="13">
        <v>12500000</v>
      </c>
      <c r="C19" s="13">
        <v>13750000</v>
      </c>
      <c r="D19" s="14">
        <v>0.05</v>
      </c>
    </row>
    <row r="20" spans="1:4" x14ac:dyDescent="0.25">
      <c r="A20" s="15" t="s">
        <v>33</v>
      </c>
      <c r="B20" s="16">
        <v>13750000</v>
      </c>
      <c r="C20" s="16">
        <v>15100000</v>
      </c>
      <c r="D20" s="17">
        <v>0.06</v>
      </c>
    </row>
    <row r="21" spans="1:4" x14ac:dyDescent="0.25">
      <c r="A21" s="3" t="s">
        <v>33</v>
      </c>
      <c r="B21" s="13">
        <v>15100000</v>
      </c>
      <c r="C21" s="13">
        <v>16950000</v>
      </c>
      <c r="D21" s="14">
        <v>0.07</v>
      </c>
    </row>
    <row r="22" spans="1:4" x14ac:dyDescent="0.25">
      <c r="A22" s="15" t="s">
        <v>33</v>
      </c>
      <c r="B22" s="16">
        <v>16950000</v>
      </c>
      <c r="C22" s="16">
        <v>19750000</v>
      </c>
      <c r="D22" s="17">
        <v>0.08</v>
      </c>
    </row>
    <row r="23" spans="1:4" x14ac:dyDescent="0.25">
      <c r="A23" s="3" t="s">
        <v>33</v>
      </c>
      <c r="B23" s="13">
        <v>19750000</v>
      </c>
      <c r="C23" s="13">
        <v>24150000</v>
      </c>
      <c r="D23" s="14">
        <v>0.09</v>
      </c>
    </row>
    <row r="24" spans="1:4" x14ac:dyDescent="0.25">
      <c r="A24" s="15" t="s">
        <v>33</v>
      </c>
      <c r="B24" s="16">
        <v>24150000</v>
      </c>
      <c r="C24" s="16">
        <v>26450000</v>
      </c>
      <c r="D24" s="17">
        <v>0.1</v>
      </c>
    </row>
    <row r="25" spans="1:4" x14ac:dyDescent="0.25">
      <c r="A25" s="3" t="s">
        <v>33</v>
      </c>
      <c r="B25" s="13">
        <v>26450000</v>
      </c>
      <c r="C25" s="13">
        <v>28000000</v>
      </c>
      <c r="D25" s="14">
        <v>0.11</v>
      </c>
    </row>
    <row r="26" spans="1:4" x14ac:dyDescent="0.25">
      <c r="A26" s="15" t="s">
        <v>33</v>
      </c>
      <c r="B26" s="16">
        <v>28000000</v>
      </c>
      <c r="C26" s="16">
        <v>30050000</v>
      </c>
      <c r="D26" s="17">
        <v>0.12</v>
      </c>
    </row>
    <row r="27" spans="1:4" x14ac:dyDescent="0.25">
      <c r="A27" s="3" t="s">
        <v>33</v>
      </c>
      <c r="B27" s="13">
        <v>30050000</v>
      </c>
      <c r="C27" s="13">
        <v>32400000</v>
      </c>
      <c r="D27" s="14">
        <v>0.13</v>
      </c>
    </row>
    <row r="28" spans="1:4" x14ac:dyDescent="0.25">
      <c r="A28" s="15" t="s">
        <v>33</v>
      </c>
      <c r="B28" s="16">
        <v>32400000</v>
      </c>
      <c r="C28" s="16">
        <v>35400000</v>
      </c>
      <c r="D28" s="17">
        <v>0.14</v>
      </c>
    </row>
    <row r="29" spans="1:4" x14ac:dyDescent="0.25">
      <c r="A29" s="3" t="s">
        <v>33</v>
      </c>
      <c r="B29" s="13">
        <v>35400000</v>
      </c>
      <c r="C29" s="13">
        <v>39100000</v>
      </c>
      <c r="D29" s="14">
        <v>0.15</v>
      </c>
    </row>
    <row r="30" spans="1:4" x14ac:dyDescent="0.25">
      <c r="A30" s="15" t="s">
        <v>33</v>
      </c>
      <c r="B30" s="16">
        <v>39100000</v>
      </c>
      <c r="C30" s="16">
        <v>43850000</v>
      </c>
      <c r="D30" s="17">
        <v>0.16</v>
      </c>
    </row>
    <row r="31" spans="1:4" x14ac:dyDescent="0.25">
      <c r="A31" s="3" t="s">
        <v>33</v>
      </c>
      <c r="B31" s="13">
        <v>43850000</v>
      </c>
      <c r="C31" s="13">
        <v>47800000</v>
      </c>
      <c r="D31" s="14">
        <v>0.17</v>
      </c>
    </row>
    <row r="32" spans="1:4" x14ac:dyDescent="0.25">
      <c r="A32" s="15" t="s">
        <v>33</v>
      </c>
      <c r="B32" s="16">
        <v>47800000</v>
      </c>
      <c r="C32" s="16">
        <v>51400000</v>
      </c>
      <c r="D32" s="17">
        <v>0.18</v>
      </c>
    </row>
    <row r="33" spans="1:4" x14ac:dyDescent="0.25">
      <c r="A33" s="3" t="s">
        <v>33</v>
      </c>
      <c r="B33" s="13">
        <v>51400000</v>
      </c>
      <c r="C33" s="13">
        <v>56300000</v>
      </c>
      <c r="D33" s="14">
        <v>0.19</v>
      </c>
    </row>
    <row r="34" spans="1:4" x14ac:dyDescent="0.25">
      <c r="A34" s="15" t="s">
        <v>33</v>
      </c>
      <c r="B34" s="16">
        <v>56300000</v>
      </c>
      <c r="C34" s="16">
        <v>62200000</v>
      </c>
      <c r="D34" s="17">
        <v>0.2</v>
      </c>
    </row>
    <row r="35" spans="1:4" x14ac:dyDescent="0.25">
      <c r="A35" s="3" t="s">
        <v>33</v>
      </c>
      <c r="B35" s="13">
        <v>62200000</v>
      </c>
      <c r="C35" s="13">
        <v>68600000</v>
      </c>
      <c r="D35" s="14">
        <v>0.21</v>
      </c>
    </row>
    <row r="36" spans="1:4" x14ac:dyDescent="0.25">
      <c r="A36" s="15" t="s">
        <v>33</v>
      </c>
      <c r="B36" s="16">
        <v>68600000</v>
      </c>
      <c r="C36" s="16">
        <v>77500000</v>
      </c>
      <c r="D36" s="17">
        <v>0.22</v>
      </c>
    </row>
    <row r="37" spans="1:4" x14ac:dyDescent="0.25">
      <c r="A37" s="3" t="s">
        <v>33</v>
      </c>
      <c r="B37" s="13">
        <v>77500000</v>
      </c>
      <c r="C37" s="13">
        <v>89000000</v>
      </c>
      <c r="D37" s="14">
        <v>0.23</v>
      </c>
    </row>
    <row r="38" spans="1:4" x14ac:dyDescent="0.25">
      <c r="A38" s="15" t="s">
        <v>33</v>
      </c>
      <c r="B38" s="16">
        <v>89000000</v>
      </c>
      <c r="C38" s="16">
        <v>103000000</v>
      </c>
      <c r="D38" s="17">
        <v>0.24</v>
      </c>
    </row>
    <row r="39" spans="1:4" x14ac:dyDescent="0.25">
      <c r="A39" s="3" t="s">
        <v>33</v>
      </c>
      <c r="B39" s="13">
        <v>103000000</v>
      </c>
      <c r="C39" s="13">
        <v>125000000</v>
      </c>
      <c r="D39" s="14">
        <v>0.25</v>
      </c>
    </row>
    <row r="40" spans="1:4" x14ac:dyDescent="0.25">
      <c r="A40" s="15" t="s">
        <v>33</v>
      </c>
      <c r="B40" s="16">
        <v>125000000</v>
      </c>
      <c r="C40" s="16">
        <v>157000000</v>
      </c>
      <c r="D40" s="17">
        <v>0.26</v>
      </c>
    </row>
    <row r="41" spans="1:4" x14ac:dyDescent="0.25">
      <c r="A41" s="3" t="s">
        <v>33</v>
      </c>
      <c r="B41" s="13">
        <v>157000000</v>
      </c>
      <c r="C41" s="13">
        <v>206000000</v>
      </c>
      <c r="D41" s="14">
        <v>0.27</v>
      </c>
    </row>
    <row r="42" spans="1:4" x14ac:dyDescent="0.25">
      <c r="A42" s="15" t="s">
        <v>33</v>
      </c>
      <c r="B42" s="16">
        <v>206000000</v>
      </c>
      <c r="C42" s="16">
        <v>337000000</v>
      </c>
      <c r="D42" s="17">
        <v>0.28</v>
      </c>
    </row>
    <row r="43" spans="1:4" x14ac:dyDescent="0.25">
      <c r="A43" s="3" t="s">
        <v>33</v>
      </c>
      <c r="B43" s="13">
        <v>337000000</v>
      </c>
      <c r="C43" s="13">
        <v>454000000</v>
      </c>
      <c r="D43" s="14">
        <v>0.29</v>
      </c>
    </row>
    <row r="44" spans="1:4" x14ac:dyDescent="0.25">
      <c r="A44" s="15" t="s">
        <v>33</v>
      </c>
      <c r="B44" s="16">
        <v>454000000</v>
      </c>
      <c r="C44" s="16">
        <v>550000000</v>
      </c>
      <c r="D44" s="17">
        <v>0.3</v>
      </c>
    </row>
    <row r="45" spans="1:4" x14ac:dyDescent="0.25">
      <c r="A45" s="3" t="s">
        <v>33</v>
      </c>
      <c r="B45" s="13">
        <v>550000000</v>
      </c>
      <c r="C45" s="13">
        <v>695000000</v>
      </c>
      <c r="D45" s="14">
        <v>0.31</v>
      </c>
    </row>
    <row r="46" spans="1:4" x14ac:dyDescent="0.25">
      <c r="A46" s="15" t="s">
        <v>33</v>
      </c>
      <c r="B46" s="16">
        <v>695000000</v>
      </c>
      <c r="C46" s="16">
        <v>910000000</v>
      </c>
      <c r="D46" s="17">
        <v>0.32</v>
      </c>
    </row>
    <row r="47" spans="1:4" x14ac:dyDescent="0.25">
      <c r="A47" s="3" t="s">
        <v>33</v>
      </c>
      <c r="B47" s="13">
        <v>910000000</v>
      </c>
      <c r="C47" s="13">
        <v>1400000000</v>
      </c>
      <c r="D47" s="14">
        <v>0.33</v>
      </c>
    </row>
    <row r="48" spans="1:4" x14ac:dyDescent="0.25">
      <c r="A48" s="15" t="s">
        <v>33</v>
      </c>
      <c r="B48" s="16">
        <v>1400000000</v>
      </c>
      <c r="C48" s="16">
        <v>9999999999999</v>
      </c>
      <c r="D48" s="17">
        <v>0.34</v>
      </c>
    </row>
    <row r="49" spans="1:4" x14ac:dyDescent="0.25">
      <c r="A49" s="3" t="s">
        <v>34</v>
      </c>
      <c r="B49" s="13">
        <v>0</v>
      </c>
      <c r="C49" s="13">
        <v>6200000</v>
      </c>
      <c r="D49" s="14">
        <v>0</v>
      </c>
    </row>
    <row r="50" spans="1:4" x14ac:dyDescent="0.25">
      <c r="A50" s="15" t="s">
        <v>34</v>
      </c>
      <c r="B50" s="16">
        <v>6200000</v>
      </c>
      <c r="C50" s="16">
        <v>6500000</v>
      </c>
      <c r="D50" s="17">
        <v>0.0025</v>
      </c>
    </row>
    <row r="51" spans="1:4" x14ac:dyDescent="0.25">
      <c r="A51" s="3" t="s">
        <v>34</v>
      </c>
      <c r="B51" s="13">
        <v>6500000</v>
      </c>
      <c r="C51" s="13">
        <v>6850000</v>
      </c>
      <c r="D51" s="14">
        <v>0.005</v>
      </c>
    </row>
    <row r="52" spans="1:4" x14ac:dyDescent="0.25">
      <c r="A52" s="15" t="s">
        <v>34</v>
      </c>
      <c r="B52" s="16">
        <v>6850000</v>
      </c>
      <c r="C52" s="16">
        <v>7300000</v>
      </c>
      <c r="D52" s="17">
        <v>0.0075</v>
      </c>
    </row>
    <row r="53" spans="1:4" x14ac:dyDescent="0.25">
      <c r="A53" s="3" t="s">
        <v>34</v>
      </c>
      <c r="B53" s="13">
        <v>7300000</v>
      </c>
      <c r="C53" s="13">
        <v>9200000</v>
      </c>
      <c r="D53" s="14">
        <v>0.01</v>
      </c>
    </row>
    <row r="54" spans="1:4" x14ac:dyDescent="0.25">
      <c r="A54" s="15" t="s">
        <v>34</v>
      </c>
      <c r="B54" s="16">
        <v>9200000</v>
      </c>
      <c r="C54" s="16">
        <v>10750000</v>
      </c>
      <c r="D54" s="17">
        <v>0.015</v>
      </c>
    </row>
    <row r="55" spans="1:4" x14ac:dyDescent="0.25">
      <c r="A55" s="3" t="s">
        <v>34</v>
      </c>
      <c r="B55" s="13">
        <v>10750000</v>
      </c>
      <c r="C55" s="13">
        <v>11250000</v>
      </c>
      <c r="D55" s="14">
        <v>0.02</v>
      </c>
    </row>
    <row r="56" spans="1:4" x14ac:dyDescent="0.25">
      <c r="A56" s="15" t="s">
        <v>34</v>
      </c>
      <c r="B56" s="16">
        <v>11250000</v>
      </c>
      <c r="C56" s="16">
        <v>11600000</v>
      </c>
      <c r="D56" s="17">
        <v>0.025</v>
      </c>
    </row>
    <row r="57" spans="1:4" x14ac:dyDescent="0.25">
      <c r="A57" s="3" t="s">
        <v>34</v>
      </c>
      <c r="B57" s="13">
        <v>11600000</v>
      </c>
      <c r="C57" s="13">
        <v>12600000</v>
      </c>
      <c r="D57" s="14">
        <v>0.03</v>
      </c>
    </row>
    <row r="58" spans="1:4" x14ac:dyDescent="0.25">
      <c r="A58" s="15" t="s">
        <v>34</v>
      </c>
      <c r="B58" s="16">
        <v>12600000</v>
      </c>
      <c r="C58" s="16">
        <v>13600000</v>
      </c>
      <c r="D58" s="17">
        <v>0.04</v>
      </c>
    </row>
    <row r="59" spans="1:4" x14ac:dyDescent="0.25">
      <c r="A59" s="3" t="s">
        <v>34</v>
      </c>
      <c r="B59" s="13">
        <v>13600000</v>
      </c>
      <c r="C59" s="13">
        <v>14950000</v>
      </c>
      <c r="D59" s="14">
        <v>0.05</v>
      </c>
    </row>
    <row r="60" spans="1:4" x14ac:dyDescent="0.25">
      <c r="A60" s="15" t="s">
        <v>34</v>
      </c>
      <c r="B60" s="16">
        <v>14950000</v>
      </c>
      <c r="C60" s="16">
        <v>16400000</v>
      </c>
      <c r="D60" s="17">
        <v>0.06</v>
      </c>
    </row>
    <row r="61" spans="1:4" x14ac:dyDescent="0.25">
      <c r="A61" s="3" t="s">
        <v>34</v>
      </c>
      <c r="B61" s="13">
        <v>16400000</v>
      </c>
      <c r="C61" s="13">
        <v>18450000</v>
      </c>
      <c r="D61" s="14">
        <v>0.07</v>
      </c>
    </row>
    <row r="62" spans="1:4" x14ac:dyDescent="0.25">
      <c r="A62" s="15" t="s">
        <v>34</v>
      </c>
      <c r="B62" s="16">
        <v>18450000</v>
      </c>
      <c r="C62" s="16">
        <v>21850000</v>
      </c>
      <c r="D62" s="17">
        <v>0.08</v>
      </c>
    </row>
    <row r="63" spans="1:4" x14ac:dyDescent="0.25">
      <c r="A63" s="3" t="s">
        <v>34</v>
      </c>
      <c r="B63" s="13">
        <v>21850000</v>
      </c>
      <c r="C63" s="13">
        <v>26000000</v>
      </c>
      <c r="D63" s="14">
        <v>0.09</v>
      </c>
    </row>
    <row r="64" spans="1:4" x14ac:dyDescent="0.25">
      <c r="A64" s="15" t="s">
        <v>34</v>
      </c>
      <c r="B64" s="16">
        <v>26000000</v>
      </c>
      <c r="C64" s="16">
        <v>27700000</v>
      </c>
      <c r="D64" s="17">
        <v>0.1</v>
      </c>
    </row>
    <row r="65" spans="1:4" x14ac:dyDescent="0.25">
      <c r="A65" s="3" t="s">
        <v>34</v>
      </c>
      <c r="B65" s="13">
        <v>27700000</v>
      </c>
      <c r="C65" s="13">
        <v>29350000</v>
      </c>
      <c r="D65" s="14">
        <v>0.11</v>
      </c>
    </row>
    <row r="66" spans="1:4" x14ac:dyDescent="0.25">
      <c r="A66" s="15" t="s">
        <v>34</v>
      </c>
      <c r="B66" s="16">
        <v>29350000</v>
      </c>
      <c r="C66" s="16">
        <v>31450000</v>
      </c>
      <c r="D66" s="17">
        <v>0.12</v>
      </c>
    </row>
    <row r="67" spans="1:4" x14ac:dyDescent="0.25">
      <c r="A67" s="3" t="s">
        <v>34</v>
      </c>
      <c r="B67" s="13">
        <v>31450000</v>
      </c>
      <c r="C67" s="13">
        <v>33950000</v>
      </c>
      <c r="D67" s="14">
        <v>0.13</v>
      </c>
    </row>
    <row r="68" spans="1:4" x14ac:dyDescent="0.25">
      <c r="A68" s="15" t="s">
        <v>34</v>
      </c>
      <c r="B68" s="16">
        <v>33950000</v>
      </c>
      <c r="C68" s="16">
        <v>37100000</v>
      </c>
      <c r="D68" s="17">
        <v>0.14</v>
      </c>
    </row>
    <row r="69" spans="1:4" x14ac:dyDescent="0.25">
      <c r="A69" s="3" t="s">
        <v>34</v>
      </c>
      <c r="B69" s="13">
        <v>37100000</v>
      </c>
      <c r="C69" s="13">
        <v>41100000</v>
      </c>
      <c r="D69" s="14">
        <v>0.15</v>
      </c>
    </row>
    <row r="70" spans="1:4" x14ac:dyDescent="0.25">
      <c r="A70" s="15" t="s">
        <v>34</v>
      </c>
      <c r="B70" s="16">
        <v>41100000</v>
      </c>
      <c r="C70" s="16">
        <v>45800000</v>
      </c>
      <c r="D70" s="17">
        <v>0.16</v>
      </c>
    </row>
    <row r="71" spans="1:4" x14ac:dyDescent="0.25">
      <c r="A71" s="3" t="s">
        <v>34</v>
      </c>
      <c r="B71" s="13">
        <v>45800000</v>
      </c>
      <c r="C71" s="13">
        <v>49500000</v>
      </c>
      <c r="D71" s="14">
        <v>0.17</v>
      </c>
    </row>
    <row r="72" spans="1:4" x14ac:dyDescent="0.25">
      <c r="A72" s="15" t="s">
        <v>34</v>
      </c>
      <c r="B72" s="16">
        <v>49500000</v>
      </c>
      <c r="C72" s="16">
        <v>53800000</v>
      </c>
      <c r="D72" s="17">
        <v>0.18</v>
      </c>
    </row>
    <row r="73" spans="1:4" x14ac:dyDescent="0.25">
      <c r="A73" s="3" t="s">
        <v>34</v>
      </c>
      <c r="B73" s="13">
        <v>53800000</v>
      </c>
      <c r="C73" s="13">
        <v>58500000</v>
      </c>
      <c r="D73" s="14">
        <v>0.19</v>
      </c>
    </row>
    <row r="74" spans="1:4" x14ac:dyDescent="0.25">
      <c r="A74" s="15" t="s">
        <v>34</v>
      </c>
      <c r="B74" s="16">
        <v>58500000</v>
      </c>
      <c r="C74" s="16">
        <v>64000000</v>
      </c>
      <c r="D74" s="17">
        <v>0.2</v>
      </c>
    </row>
    <row r="75" spans="1:4" x14ac:dyDescent="0.25">
      <c r="A75" s="3" t="s">
        <v>34</v>
      </c>
      <c r="B75" s="13">
        <v>64000000</v>
      </c>
      <c r="C75" s="13">
        <v>71000000</v>
      </c>
      <c r="D75" s="14">
        <v>0.21</v>
      </c>
    </row>
    <row r="76" spans="1:4" x14ac:dyDescent="0.25">
      <c r="A76" s="15" t="s">
        <v>34</v>
      </c>
      <c r="B76" s="16">
        <v>71000000</v>
      </c>
      <c r="C76" s="16">
        <v>80000000</v>
      </c>
      <c r="D76" s="17">
        <v>0.22</v>
      </c>
    </row>
    <row r="77" spans="1:4" x14ac:dyDescent="0.25">
      <c r="A77" s="3" t="s">
        <v>34</v>
      </c>
      <c r="B77" s="13">
        <v>80000000</v>
      </c>
      <c r="C77" s="13">
        <v>93000000</v>
      </c>
      <c r="D77" s="14">
        <v>0.23</v>
      </c>
    </row>
    <row r="78" spans="1:4" x14ac:dyDescent="0.25">
      <c r="A78" s="15" t="s">
        <v>34</v>
      </c>
      <c r="B78" s="16">
        <v>93000000</v>
      </c>
      <c r="C78" s="16">
        <v>109000000</v>
      </c>
      <c r="D78" s="17">
        <v>0.24</v>
      </c>
    </row>
    <row r="79" spans="1:4" x14ac:dyDescent="0.25">
      <c r="A79" s="3" t="s">
        <v>34</v>
      </c>
      <c r="B79" s="13">
        <v>109000000</v>
      </c>
      <c r="C79" s="13">
        <v>129000000</v>
      </c>
      <c r="D79" s="14">
        <v>0.25</v>
      </c>
    </row>
    <row r="80" spans="1:4" x14ac:dyDescent="0.25">
      <c r="A80" s="15" t="s">
        <v>34</v>
      </c>
      <c r="B80" s="16">
        <v>129000000</v>
      </c>
      <c r="C80" s="16">
        <v>163000000</v>
      </c>
      <c r="D80" s="17">
        <v>0.26</v>
      </c>
    </row>
    <row r="81" spans="1:4" x14ac:dyDescent="0.25">
      <c r="A81" s="3" t="s">
        <v>34</v>
      </c>
      <c r="B81" s="13">
        <v>163000000</v>
      </c>
      <c r="C81" s="13">
        <v>211000000</v>
      </c>
      <c r="D81" s="14">
        <v>0.27</v>
      </c>
    </row>
    <row r="82" spans="1:4" x14ac:dyDescent="0.25">
      <c r="A82" s="15" t="s">
        <v>34</v>
      </c>
      <c r="B82" s="16">
        <v>211000000</v>
      </c>
      <c r="C82" s="16">
        <v>374000000</v>
      </c>
      <c r="D82" s="17">
        <v>0.28</v>
      </c>
    </row>
    <row r="83" spans="1:4" x14ac:dyDescent="0.25">
      <c r="A83" s="3" t="s">
        <v>34</v>
      </c>
      <c r="B83" s="13">
        <v>374000000</v>
      </c>
      <c r="C83" s="13">
        <v>459000000</v>
      </c>
      <c r="D83" s="14">
        <v>0.29</v>
      </c>
    </row>
    <row r="84" spans="1:4" x14ac:dyDescent="0.25">
      <c r="A84" s="15" t="s">
        <v>34</v>
      </c>
      <c r="B84" s="16">
        <v>459000000</v>
      </c>
      <c r="C84" s="16">
        <v>555000000</v>
      </c>
      <c r="D84" s="17">
        <v>0.3</v>
      </c>
    </row>
    <row r="85" spans="1:4" x14ac:dyDescent="0.25">
      <c r="A85" s="3" t="s">
        <v>34</v>
      </c>
      <c r="B85" s="13">
        <v>555000000</v>
      </c>
      <c r="C85" s="13">
        <v>704000000</v>
      </c>
      <c r="D85" s="14">
        <v>0.31</v>
      </c>
    </row>
    <row r="86" spans="1:4" x14ac:dyDescent="0.25">
      <c r="A86" s="15" t="s">
        <v>34</v>
      </c>
      <c r="B86" s="16">
        <v>704000000</v>
      </c>
      <c r="C86" s="16">
        <v>957000000</v>
      </c>
      <c r="D86" s="17">
        <v>0.32</v>
      </c>
    </row>
    <row r="87" spans="1:4" x14ac:dyDescent="0.25">
      <c r="A87" s="3" t="s">
        <v>34</v>
      </c>
      <c r="B87" s="13">
        <v>957000000</v>
      </c>
      <c r="C87" s="13">
        <v>1405000000</v>
      </c>
      <c r="D87" s="14">
        <v>0.33</v>
      </c>
    </row>
    <row r="88" spans="1:4" x14ac:dyDescent="0.25">
      <c r="A88" s="15" t="s">
        <v>34</v>
      </c>
      <c r="B88" s="16">
        <v>1405000000</v>
      </c>
      <c r="C88" s="16">
        <v>9999999999999</v>
      </c>
      <c r="D88" s="17">
        <v>0.34</v>
      </c>
    </row>
    <row r="89" spans="1:4" x14ac:dyDescent="0.25">
      <c r="A89" s="3" t="s">
        <v>35</v>
      </c>
      <c r="B89" s="13">
        <v>0</v>
      </c>
      <c r="C89" s="13">
        <v>6600000</v>
      </c>
      <c r="D89" s="14">
        <v>0</v>
      </c>
    </row>
    <row r="90" spans="1:4" x14ac:dyDescent="0.25">
      <c r="A90" s="15" t="s">
        <v>35</v>
      </c>
      <c r="B90" s="16">
        <v>6600000</v>
      </c>
      <c r="C90" s="16">
        <v>6950000</v>
      </c>
      <c r="D90" s="17">
        <v>0.0025</v>
      </c>
    </row>
    <row r="91" spans="1:4" x14ac:dyDescent="0.25">
      <c r="A91" s="3" t="s">
        <v>35</v>
      </c>
      <c r="B91" s="13">
        <v>6950000</v>
      </c>
      <c r="C91" s="13">
        <v>7350000</v>
      </c>
      <c r="D91" s="14">
        <v>0.005</v>
      </c>
    </row>
    <row r="92" spans="1:4" x14ac:dyDescent="0.25">
      <c r="A92" s="15" t="s">
        <v>35</v>
      </c>
      <c r="B92" s="16">
        <v>7350000</v>
      </c>
      <c r="C92" s="16">
        <v>7800000</v>
      </c>
      <c r="D92" s="17">
        <v>0.0075</v>
      </c>
    </row>
    <row r="93" spans="1:4" x14ac:dyDescent="0.25">
      <c r="A93" s="3" t="s">
        <v>35</v>
      </c>
      <c r="B93" s="13">
        <v>7800000</v>
      </c>
      <c r="C93" s="13">
        <v>8850000</v>
      </c>
      <c r="D93" s="14">
        <v>0.01</v>
      </c>
    </row>
    <row r="94" spans="1:4" x14ac:dyDescent="0.25">
      <c r="A94" s="15" t="s">
        <v>35</v>
      </c>
      <c r="B94" s="16">
        <v>8850000</v>
      </c>
      <c r="C94" s="16">
        <v>9800000</v>
      </c>
      <c r="D94" s="17">
        <v>0.0125</v>
      </c>
    </row>
    <row r="95" spans="1:4" x14ac:dyDescent="0.25">
      <c r="A95" s="3" t="s">
        <v>35</v>
      </c>
      <c r="B95" s="13">
        <v>9800000</v>
      </c>
      <c r="C95" s="13">
        <v>10950000</v>
      </c>
      <c r="D95" s="14">
        <v>0.015</v>
      </c>
    </row>
    <row r="96" spans="1:4" x14ac:dyDescent="0.25">
      <c r="A96" s="15" t="s">
        <v>35</v>
      </c>
      <c r="B96" s="16">
        <v>10950000</v>
      </c>
      <c r="C96" s="16">
        <v>11200000</v>
      </c>
      <c r="D96" s="17">
        <v>0.0175</v>
      </c>
    </row>
    <row r="97" spans="1:4" x14ac:dyDescent="0.25">
      <c r="A97" s="3" t="s">
        <v>35</v>
      </c>
      <c r="B97" s="13">
        <v>11200000</v>
      </c>
      <c r="C97" s="13">
        <v>12050000</v>
      </c>
      <c r="D97" s="14">
        <v>0.02</v>
      </c>
    </row>
    <row r="98" spans="1:4" x14ac:dyDescent="0.25">
      <c r="A98" s="15" t="s">
        <v>35</v>
      </c>
      <c r="B98" s="16">
        <v>12050000</v>
      </c>
      <c r="C98" s="16">
        <v>12950000</v>
      </c>
      <c r="D98" s="17">
        <v>0.03</v>
      </c>
    </row>
    <row r="99" spans="1:4" x14ac:dyDescent="0.25">
      <c r="A99" s="3" t="s">
        <v>35</v>
      </c>
      <c r="B99" s="13">
        <v>12950000</v>
      </c>
      <c r="C99" s="13">
        <v>14150000</v>
      </c>
      <c r="D99" s="14">
        <v>0.04</v>
      </c>
    </row>
    <row r="100" spans="1:4" x14ac:dyDescent="0.25">
      <c r="A100" s="15" t="s">
        <v>35</v>
      </c>
      <c r="B100" s="16">
        <v>14150000</v>
      </c>
      <c r="C100" s="16">
        <v>15550000</v>
      </c>
      <c r="D100" s="17">
        <v>0.05</v>
      </c>
    </row>
    <row r="101" spans="1:4" x14ac:dyDescent="0.25">
      <c r="A101" s="3" t="s">
        <v>35</v>
      </c>
      <c r="B101" s="13">
        <v>15550000</v>
      </c>
      <c r="C101" s="13">
        <v>17050000</v>
      </c>
      <c r="D101" s="14">
        <v>0.06</v>
      </c>
    </row>
    <row r="102" spans="1:4" x14ac:dyDescent="0.25">
      <c r="A102" s="15" t="s">
        <v>35</v>
      </c>
      <c r="B102" s="16">
        <v>17050000</v>
      </c>
      <c r="C102" s="16">
        <v>19500000</v>
      </c>
      <c r="D102" s="17">
        <v>0.07</v>
      </c>
    </row>
    <row r="103" spans="1:4" x14ac:dyDescent="0.25">
      <c r="A103" s="3" t="s">
        <v>35</v>
      </c>
      <c r="B103" s="13">
        <v>19500000</v>
      </c>
      <c r="C103" s="13">
        <v>22700000</v>
      </c>
      <c r="D103" s="14">
        <v>0.08</v>
      </c>
    </row>
    <row r="104" spans="1:4" x14ac:dyDescent="0.25">
      <c r="A104" s="15" t="s">
        <v>35</v>
      </c>
      <c r="B104" s="16">
        <v>22700000</v>
      </c>
      <c r="C104" s="16">
        <v>26600000</v>
      </c>
      <c r="D104" s="17">
        <v>0.09</v>
      </c>
    </row>
    <row r="105" spans="1:4" x14ac:dyDescent="0.25">
      <c r="A105" s="3" t="s">
        <v>35</v>
      </c>
      <c r="B105" s="13">
        <v>26600000</v>
      </c>
      <c r="C105" s="13">
        <v>28100000</v>
      </c>
      <c r="D105" s="14">
        <v>0.1</v>
      </c>
    </row>
    <row r="106" spans="1:4" x14ac:dyDescent="0.25">
      <c r="A106" s="15" t="s">
        <v>35</v>
      </c>
      <c r="B106" s="16">
        <v>28100000</v>
      </c>
      <c r="C106" s="16">
        <v>30100000</v>
      </c>
      <c r="D106" s="17">
        <v>0.11</v>
      </c>
    </row>
    <row r="107" spans="1:4" x14ac:dyDescent="0.25">
      <c r="A107" s="3" t="s">
        <v>35</v>
      </c>
      <c r="B107" s="13">
        <v>30100000</v>
      </c>
      <c r="C107" s="13">
        <v>32600000</v>
      </c>
      <c r="D107" s="14">
        <v>0.12</v>
      </c>
    </row>
    <row r="108" spans="1:4" x14ac:dyDescent="0.25">
      <c r="A108" s="15" t="s">
        <v>35</v>
      </c>
      <c r="B108" s="16">
        <v>32600000</v>
      </c>
      <c r="C108" s="16">
        <v>35400000</v>
      </c>
      <c r="D108" s="17">
        <v>0.13</v>
      </c>
    </row>
    <row r="109" spans="1:4" x14ac:dyDescent="0.25">
      <c r="A109" s="3" t="s">
        <v>35</v>
      </c>
      <c r="B109" s="13">
        <v>35400000</v>
      </c>
      <c r="C109" s="13">
        <v>38900000</v>
      </c>
      <c r="D109" s="14">
        <v>0.14</v>
      </c>
    </row>
    <row r="110" spans="1:4" x14ac:dyDescent="0.25">
      <c r="A110" s="15" t="s">
        <v>35</v>
      </c>
      <c r="B110" s="16">
        <v>38900000</v>
      </c>
      <c r="C110" s="16">
        <v>43000000</v>
      </c>
      <c r="D110" s="17">
        <v>0.15</v>
      </c>
    </row>
    <row r="111" spans="1:4" x14ac:dyDescent="0.25">
      <c r="A111" s="3" t="s">
        <v>35</v>
      </c>
      <c r="B111" s="13">
        <v>43000000</v>
      </c>
      <c r="C111" s="13">
        <v>47400000</v>
      </c>
      <c r="D111" s="14">
        <v>0.16</v>
      </c>
    </row>
    <row r="112" spans="1:4" x14ac:dyDescent="0.25">
      <c r="A112" s="15" t="s">
        <v>35</v>
      </c>
      <c r="B112" s="16">
        <v>47400000</v>
      </c>
      <c r="C112" s="16">
        <v>51200000</v>
      </c>
      <c r="D112" s="17">
        <v>0.17</v>
      </c>
    </row>
    <row r="113" spans="1:4" x14ac:dyDescent="0.25">
      <c r="A113" s="3" t="s">
        <v>35</v>
      </c>
      <c r="B113" s="13">
        <v>51200000</v>
      </c>
      <c r="C113" s="13">
        <v>55800000</v>
      </c>
      <c r="D113" s="14">
        <v>0.18</v>
      </c>
    </row>
    <row r="114" spans="1:4" x14ac:dyDescent="0.25">
      <c r="A114" s="15" t="s">
        <v>35</v>
      </c>
      <c r="B114" s="16">
        <v>55800000</v>
      </c>
      <c r="C114" s="16">
        <v>60400000</v>
      </c>
      <c r="D114" s="17">
        <v>0.19</v>
      </c>
    </row>
    <row r="115" spans="1:4" x14ac:dyDescent="0.25">
      <c r="A115" s="3" t="s">
        <v>35</v>
      </c>
      <c r="B115" s="13">
        <v>60400000</v>
      </c>
      <c r="C115" s="13">
        <v>66700000</v>
      </c>
      <c r="D115" s="14">
        <v>0.2</v>
      </c>
    </row>
    <row r="116" spans="1:4" x14ac:dyDescent="0.25">
      <c r="A116" s="15" t="s">
        <v>35</v>
      </c>
      <c r="B116" s="16">
        <v>66700000</v>
      </c>
      <c r="C116" s="16">
        <v>74500000</v>
      </c>
      <c r="D116" s="17">
        <v>0.21</v>
      </c>
    </row>
    <row r="117" spans="1:4" x14ac:dyDescent="0.25">
      <c r="A117" s="3" t="s">
        <v>35</v>
      </c>
      <c r="B117" s="13">
        <v>74500000</v>
      </c>
      <c r="C117" s="13">
        <v>83200000</v>
      </c>
      <c r="D117" s="14">
        <v>0.22</v>
      </c>
    </row>
    <row r="118" spans="1:4" x14ac:dyDescent="0.25">
      <c r="A118" s="15" t="s">
        <v>35</v>
      </c>
      <c r="B118" s="16">
        <v>83200000</v>
      </c>
      <c r="C118" s="16">
        <v>95600000</v>
      </c>
      <c r="D118" s="17">
        <v>0.23</v>
      </c>
    </row>
    <row r="119" spans="1:4" x14ac:dyDescent="0.25">
      <c r="A119" s="3" t="s">
        <v>35</v>
      </c>
      <c r="B119" s="13">
        <v>95600000</v>
      </c>
      <c r="C119" s="13">
        <v>110000000</v>
      </c>
      <c r="D119" s="14">
        <v>0.24</v>
      </c>
    </row>
    <row r="120" spans="1:4" x14ac:dyDescent="0.25">
      <c r="A120" s="15" t="s">
        <v>35</v>
      </c>
      <c r="B120" s="16">
        <v>110000000</v>
      </c>
      <c r="C120" s="16">
        <v>134000000</v>
      </c>
      <c r="D120" s="17">
        <v>0.25</v>
      </c>
    </row>
    <row r="121" spans="1:4" x14ac:dyDescent="0.25">
      <c r="A121" s="3" t="s">
        <v>35</v>
      </c>
      <c r="B121" s="13">
        <v>134000000</v>
      </c>
      <c r="C121" s="13">
        <v>169000000</v>
      </c>
      <c r="D121" s="14">
        <v>0.26</v>
      </c>
    </row>
    <row r="122" spans="1:4" x14ac:dyDescent="0.25">
      <c r="A122" s="15" t="s">
        <v>35</v>
      </c>
      <c r="B122" s="16">
        <v>169000000</v>
      </c>
      <c r="C122" s="16">
        <v>221000000</v>
      </c>
      <c r="D122" s="17">
        <v>0.27</v>
      </c>
    </row>
    <row r="123" spans="1:4" x14ac:dyDescent="0.25">
      <c r="A123" s="3" t="s">
        <v>35</v>
      </c>
      <c r="B123" s="13">
        <v>221000000</v>
      </c>
      <c r="C123" s="13">
        <v>390000000</v>
      </c>
      <c r="D123" s="14">
        <v>0.28</v>
      </c>
    </row>
    <row r="124" spans="1:4" x14ac:dyDescent="0.25">
      <c r="A124" s="15" t="s">
        <v>35</v>
      </c>
      <c r="B124" s="16">
        <v>390000000</v>
      </c>
      <c r="C124" s="16">
        <v>463000000</v>
      </c>
      <c r="D124" s="17">
        <v>0.29</v>
      </c>
    </row>
    <row r="125" spans="1:4" x14ac:dyDescent="0.25">
      <c r="A125" s="3" t="s">
        <v>35</v>
      </c>
      <c r="B125" s="13">
        <v>463000000</v>
      </c>
      <c r="C125" s="13">
        <v>561000000</v>
      </c>
      <c r="D125" s="14">
        <v>0.3</v>
      </c>
    </row>
    <row r="126" spans="1:4" x14ac:dyDescent="0.25">
      <c r="A126" s="15" t="s">
        <v>35</v>
      </c>
      <c r="B126" s="16">
        <v>561000000</v>
      </c>
      <c r="C126" s="16">
        <v>709000000</v>
      </c>
      <c r="D126" s="17">
        <v>0.31</v>
      </c>
    </row>
    <row r="127" spans="1:4" x14ac:dyDescent="0.25">
      <c r="A127" s="3" t="s">
        <v>35</v>
      </c>
      <c r="B127" s="13">
        <v>709000000</v>
      </c>
      <c r="C127" s="13">
        <v>965000000</v>
      </c>
      <c r="D127" s="14">
        <v>0.32</v>
      </c>
    </row>
    <row r="128" spans="1:4" x14ac:dyDescent="0.25">
      <c r="A128" s="15" t="s">
        <v>35</v>
      </c>
      <c r="B128" s="16">
        <v>965000000</v>
      </c>
      <c r="C128" s="16">
        <v>1419000000</v>
      </c>
      <c r="D128" s="17">
        <v>0.33</v>
      </c>
    </row>
    <row r="129" spans="1:4" x14ac:dyDescent="0.25">
      <c r="A129" s="3" t="s">
        <v>35</v>
      </c>
      <c r="B129" s="13">
        <v>1419000000</v>
      </c>
      <c r="C129" s="13">
        <v>9999999999999</v>
      </c>
      <c r="D129" s="14">
        <v>0.34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 showGridLines="0">
      <pane xSplit="3" ySplit="5" topLeftCell="D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8" style="6" customWidth="1"/>
    <col min="5" max="6" width="14" customWidth="1"/>
    <col min="7" max="7" width="36" customWidth="1"/>
    <col min="8" max="8" width="12" style="8" customWidth="1"/>
    <col min="9" max="10" width="18" style="6" customWidth="1"/>
  </cols>
  <sheetData>
    <row r="1" ht="24" customHeight="1" spans="1:10" x14ac:dyDescent="0.25">
      <c r="A1" s="9" t="s">
        <v>42</v>
      </c>
      <c r="B1" s="9"/>
      <c r="C1" s="9"/>
      <c r="D1" s="9"/>
      <c r="E1" s="9"/>
      <c r="F1" s="9"/>
      <c r="G1" s="9"/>
      <c r="H1" s="9"/>
      <c r="I1" s="6"/>
      <c r="J1" s="6"/>
    </row>
    <row r="2" ht="32" customHeight="1" spans="1:10" x14ac:dyDescent="0.25">
      <c r="A2" s="10" t="s">
        <v>43</v>
      </c>
      <c r="B2" s="10"/>
      <c r="C2" s="10"/>
      <c r="D2" s="10"/>
      <c r="E2" s="10"/>
      <c r="F2" s="10"/>
      <c r="G2" s="10"/>
      <c r="H2" s="10"/>
      <c r="I2" s="6"/>
      <c r="J2" s="6"/>
    </row>
    <row r="4" spans="1:10" x14ac:dyDescent="0.25">
      <c r="A4" s="7" t="s">
        <v>44</v>
      </c>
      <c r="B4" s="7" t="s">
        <v>45</v>
      </c>
      <c r="C4" s="7" t="s">
        <v>46</v>
      </c>
      <c r="D4" s="11" t="s">
        <v>47</v>
      </c>
      <c r="E4" s="7" t="s">
        <v>15</v>
      </c>
      <c r="F4" s="7" t="s">
        <v>32</v>
      </c>
      <c r="G4" s="7" t="s">
        <v>17</v>
      </c>
      <c r="H4" s="12" t="s">
        <v>48</v>
      </c>
      <c r="I4" s="11" t="s">
        <v>49</v>
      </c>
      <c r="J4" s="11" t="s">
        <v>50</v>
      </c>
    </row>
    <row r="5" spans="1:10" x14ac:dyDescent="0.25">
      <c r="A5" s="3" t="s">
        <v>51</v>
      </c>
      <c r="B5" s="3" t="s">
        <v>52</v>
      </c>
      <c r="C5" s="3" t="s">
        <v>53</v>
      </c>
      <c r="D5" s="13">
        <v>7500000</v>
      </c>
      <c r="E5" s="3" t="s">
        <v>22</v>
      </c>
      <c r="F5" s="3">
        <f>VLOOKUP(E5,Setup!$A$29:$B$36,2,FALSE)</f>
      </c>
      <c r="G5" s="3" t="s">
        <v>54</v>
      </c>
      <c r="H5" s="14">
        <f>SUMIFS(TER!$D$5:$D$129,TER!$A$5:$A$129,F5,TER!$B$5:$B$129,"&lt;"&amp;D5,TER!$C$5:$C$129,"&gt;="&amp;D5)</f>
      </c>
      <c r="I5" s="13">
        <f>D5*H5</f>
      </c>
      <c r="J5" s="13">
        <f>I5*11</f>
      </c>
    </row>
    <row r="6" spans="1:10" x14ac:dyDescent="0.25">
      <c r="A6" s="15" t="s">
        <v>55</v>
      </c>
      <c r="B6" s="15" t="s">
        <v>56</v>
      </c>
      <c r="C6" s="15" t="s">
        <v>57</v>
      </c>
      <c r="D6" s="16">
        <v>12000000</v>
      </c>
      <c r="E6" s="15" t="s">
        <v>27</v>
      </c>
      <c r="F6" s="15">
        <f>VLOOKUP(E6,Setup!$A$29:$B$36,2,FALSE)</f>
      </c>
      <c r="G6" s="15" t="s">
        <v>54</v>
      </c>
      <c r="H6" s="17">
        <f>SUMIFS(TER!$D$5:$D$129,TER!$A$5:$A$129,F6,TER!$B$5:$B$129,"&lt;"&amp;D6,TER!$C$5:$C$129,"&gt;="&amp;D6)</f>
      </c>
      <c r="I6" s="16">
        <f>D6*H6</f>
      </c>
      <c r="J6" s="16">
        <f>I6*11</f>
      </c>
    </row>
    <row r="7" spans="1:10" x14ac:dyDescent="0.25">
      <c r="A7" s="3" t="s">
        <v>58</v>
      </c>
      <c r="B7" s="3" t="s">
        <v>59</v>
      </c>
      <c r="C7" s="3" t="s">
        <v>60</v>
      </c>
      <c r="D7" s="13">
        <v>6800000</v>
      </c>
      <c r="E7" s="3" t="s">
        <v>26</v>
      </c>
      <c r="F7" s="3">
        <f>VLOOKUP(E7,Setup!$A$29:$B$36,2,FALSE)</f>
      </c>
      <c r="G7" s="3" t="s">
        <v>54</v>
      </c>
      <c r="H7" s="14">
        <f>SUMIFS(TER!$D$5:$D$129,TER!$A$5:$A$129,F7,TER!$B$5:$B$129,"&lt;"&amp;D7,TER!$C$5:$C$129,"&gt;="&amp;D7)</f>
      </c>
      <c r="I7" s="13">
        <f>D7*H7</f>
      </c>
      <c r="J7" s="13">
        <f>I7*11</f>
      </c>
    </row>
    <row r="8" spans="1:10" x14ac:dyDescent="0.25">
      <c r="A8" s="15" t="s">
        <v>61</v>
      </c>
      <c r="B8" s="15" t="s">
        <v>62</v>
      </c>
      <c r="C8" s="15" t="s">
        <v>53</v>
      </c>
      <c r="D8" s="16">
        <v>5500000</v>
      </c>
      <c r="E8" s="15" t="s">
        <v>22</v>
      </c>
      <c r="F8" s="15">
        <f>VLOOKUP(E8,Setup!$A$29:$B$36,2,FALSE)</f>
      </c>
      <c r="G8" s="15" t="s">
        <v>54</v>
      </c>
      <c r="H8" s="17">
        <f>SUMIFS(TER!$D$5:$D$129,TER!$A$5:$A$129,F8,TER!$B$5:$B$129,"&lt;"&amp;D8,TER!$C$5:$C$129,"&gt;="&amp;D8)</f>
      </c>
      <c r="I8" s="16">
        <f>D8*H8</f>
      </c>
      <c r="J8" s="16">
        <f>I8*11</f>
      </c>
    </row>
    <row r="9" spans="1:10" x14ac:dyDescent="0.25">
      <c r="A9" s="3" t="s">
        <v>63</v>
      </c>
      <c r="B9" s="3" t="s">
        <v>64</v>
      </c>
      <c r="C9" s="3" t="s">
        <v>60</v>
      </c>
      <c r="D9" s="13">
        <v>6200000</v>
      </c>
      <c r="E9" s="3" t="s">
        <v>26</v>
      </c>
      <c r="F9" s="3">
        <f>VLOOKUP(E9,Setup!$A$29:$B$36,2,FALSE)</f>
      </c>
      <c r="G9" s="3" t="s">
        <v>54</v>
      </c>
      <c r="H9" s="14">
        <f>SUMIFS(TER!$D$5:$D$129,TER!$A$5:$A$129,F9,TER!$B$5:$B$129,"&lt;"&amp;D9,TER!$C$5:$C$129,"&gt;="&amp;D9)</f>
      </c>
      <c r="I9" s="13">
        <f>D9*H9</f>
      </c>
      <c r="J9" s="13">
        <f>I9*11</f>
      </c>
    </row>
    <row r="10" spans="5:5" x14ac:dyDescent="0.25"/>
    <row r="11" spans="5:5" x14ac:dyDescent="0.25"/>
    <row r="12" spans="5:5" x14ac:dyDescent="0.25"/>
    <row r="13" spans="5:5" x14ac:dyDescent="0.25"/>
    <row r="14" spans="5:5" x14ac:dyDescent="0.25"/>
    <row r="15" spans="5:5" x14ac:dyDescent="0.25"/>
    <row r="16" spans="5:5" x14ac:dyDescent="0.25"/>
    <row r="17" spans="5:5" x14ac:dyDescent="0.25"/>
    <row r="18" spans="5:5" x14ac:dyDescent="0.25"/>
    <row r="19" spans="5:5" x14ac:dyDescent="0.25"/>
    <row r="20" spans="5:5" x14ac:dyDescent="0.25"/>
    <row r="21" spans="5:5" x14ac:dyDescent="0.25"/>
    <row r="22" spans="5:5" x14ac:dyDescent="0.25"/>
    <row r="23" spans="5:5" x14ac:dyDescent="0.25"/>
    <row r="24" spans="5:5" x14ac:dyDescent="0.25"/>
    <row r="25" spans="5:5" x14ac:dyDescent="0.25"/>
  </sheetData>
  <autoFilter ref="A4:J4"/>
  <mergeCells count="2">
    <mergeCell ref="A1:H1"/>
    <mergeCell ref="A2:H2"/>
  </mergeCells>
  <dataValidations count="2">
    <dataValidation type="list" allowBlank="1" sqref="E10:E25">
      <formula1>"TK/0,TK/1,TK/2,TK/3,K/0,K/1,K/2,K/3"</formula1>
    </dataValidation>
    <dataValidation type="list" allowBlank="1" sqref="E5:E25">
      <formula1>"TK/0,TK/1,TK/2,TK/3,K/0,K/1,K/2,K/3"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5" width="18" style="6" customWidth="1"/>
    <col min="6" max="6" width="14" style="8" customWidth="1"/>
  </cols>
  <sheetData>
    <row r="1" ht="24" customHeight="1" spans="1:8" x14ac:dyDescent="0.25">
      <c r="A1" s="9" t="s">
        <v>65</v>
      </c>
      <c r="B1" s="9"/>
      <c r="C1" s="9"/>
      <c r="D1" s="9"/>
      <c r="E1" s="9"/>
      <c r="F1" s="9"/>
      <c r="G1" s="9"/>
      <c r="H1" s="9"/>
    </row>
    <row r="2" ht="32" customHeight="1" spans="1:8" x14ac:dyDescent="0.25">
      <c r="A2" s="10" t="s">
        <v>66</v>
      </c>
      <c r="B2" s="10"/>
      <c r="C2" s="10"/>
      <c r="D2" s="10"/>
      <c r="E2" s="10"/>
      <c r="F2" s="10"/>
      <c r="G2" s="10"/>
      <c r="H2" s="10"/>
    </row>
    <row r="4" spans="1:6" x14ac:dyDescent="0.25">
      <c r="A4" s="7" t="s">
        <v>44</v>
      </c>
      <c r="B4" s="7" t="s">
        <v>45</v>
      </c>
      <c r="C4" s="11" t="s">
        <v>47</v>
      </c>
      <c r="D4" s="11" t="s">
        <v>67</v>
      </c>
      <c r="E4" s="11" t="s">
        <v>50</v>
      </c>
      <c r="F4" s="12" t="s">
        <v>68</v>
      </c>
    </row>
    <row r="5" spans="1:6" x14ac:dyDescent="0.25">
      <c r="A5" s="3" t="s">
        <v>51</v>
      </c>
      <c r="B5" s="3" t="s">
        <v>52</v>
      </c>
      <c r="C5" s="13">
        <f>'Employee Tax'!D5</f>
      </c>
      <c r="D5" s="13">
        <f>'Employee Tax'!I5</f>
      </c>
      <c r="E5" s="13">
        <f>'Employee Tax'!J5</f>
      </c>
      <c r="F5" s="14">
        <f>'Employee Tax'!H5</f>
      </c>
    </row>
    <row r="6" spans="1:6" x14ac:dyDescent="0.25">
      <c r="A6" s="15" t="s">
        <v>55</v>
      </c>
      <c r="B6" s="15" t="s">
        <v>56</v>
      </c>
      <c r="C6" s="16">
        <f>'Employee Tax'!D6</f>
      </c>
      <c r="D6" s="16">
        <f>'Employee Tax'!I6</f>
      </c>
      <c r="E6" s="16">
        <f>'Employee Tax'!J6</f>
      </c>
      <c r="F6" s="17">
        <f>'Employee Tax'!H6</f>
      </c>
    </row>
    <row r="7" spans="1:6" x14ac:dyDescent="0.25">
      <c r="A7" s="3" t="s">
        <v>58</v>
      </c>
      <c r="B7" s="3" t="s">
        <v>59</v>
      </c>
      <c r="C7" s="13">
        <f>'Employee Tax'!D7</f>
      </c>
      <c r="D7" s="13">
        <f>'Employee Tax'!I7</f>
      </c>
      <c r="E7" s="13">
        <f>'Employee Tax'!J7</f>
      </c>
      <c r="F7" s="14">
        <f>'Employee Tax'!H7</f>
      </c>
    </row>
    <row r="8" spans="1:6" x14ac:dyDescent="0.25">
      <c r="A8" s="15" t="s">
        <v>61</v>
      </c>
      <c r="B8" s="15" t="s">
        <v>62</v>
      </c>
      <c r="C8" s="16">
        <f>'Employee Tax'!D8</f>
      </c>
      <c r="D8" s="16">
        <f>'Employee Tax'!I8</f>
      </c>
      <c r="E8" s="16">
        <f>'Employee Tax'!J8</f>
      </c>
      <c r="F8" s="17">
        <f>'Employee Tax'!H8</f>
      </c>
    </row>
    <row r="9" spans="1:6" x14ac:dyDescent="0.25">
      <c r="A9" s="3" t="s">
        <v>63</v>
      </c>
      <c r="B9" s="3" t="s">
        <v>64</v>
      </c>
      <c r="C9" s="13">
        <f>'Employee Tax'!D9</f>
      </c>
      <c r="D9" s="13">
        <f>'Employee Tax'!I9</f>
      </c>
      <c r="E9" s="13">
        <f>'Employee Tax'!J9</f>
      </c>
      <c r="F9" s="14">
        <f>'Employee Tax'!H9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Setup</vt:lpstr>
      <vt:lpstr>TER</vt:lpstr>
      <vt:lpstr>Employee Tax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2026-06-20T04:21:22Z</dcterms:created>
  <dcterms:modified xsi:type="dcterms:W3CDTF">2026-06-20T04:21:22Z</dcterms:modified>
</cp:coreProperties>
</file>